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Problem statement" sheetId="2" state="visible" r:id="rId2"/>
    <sheet xmlns:r="http://schemas.openxmlformats.org/officeDocument/2006/relationships" name="Cost of inaction" sheetId="3" state="visible" r:id="rId3"/>
    <sheet xmlns:r="http://schemas.openxmlformats.org/officeDocument/2006/relationships" name="Investment vs do-nothing" sheetId="4" state="visible" r:id="rId4"/>
    <sheet xmlns:r="http://schemas.openxmlformats.org/officeDocument/2006/relationships" name="Objection handling" sheetId="5" state="visible" r:id="rId5"/>
    <sheet xmlns:r="http://schemas.openxmlformats.org/officeDocument/2006/relationships" name="Board one-pag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0.0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1F2937"/>
      <sz val="11"/>
    </font>
    <font>
      <name val="Calibri"/>
      <b val="1"/>
      <color rgb="0014213D"/>
      <sz val="12"/>
    </font>
    <font>
      <name val="Calibri"/>
      <b val="1"/>
      <color rgb="00FFFFFF"/>
      <sz val="10"/>
    </font>
    <font>
      <name val="Calibri"/>
      <b val="1"/>
      <color rgb="0014213D"/>
      <sz val="11"/>
    </font>
    <font>
      <name val="Calibri"/>
      <i val="1"/>
      <color rgb="006B7280"/>
      <sz val="10"/>
    </font>
    <font>
      <name val="Calibri"/>
      <b val="1"/>
      <color rgb="00FFFFFF"/>
      <sz val="12"/>
    </font>
    <font>
      <name val="Calibri"/>
      <b val="1"/>
      <color rgb="00FFFFFF"/>
      <sz val="11"/>
    </font>
    <font>
      <name val="Calibri"/>
      <b val="1"/>
      <color rgb="0014213D"/>
      <sz val="14"/>
    </font>
  </fonts>
  <fills count="6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3F4F6"/>
      </patternFill>
    </fill>
    <fill>
      <patternFill patternType="solid">
        <fgColor rgb="00FFFBEB"/>
      </patternFill>
    </fill>
    <fill>
      <patternFill patternType="solid">
        <fgColor rgb="00F8FAFC"/>
      </patternFill>
    </fill>
  </fills>
  <borders count="10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medium">
        <color rgb="0014213D"/>
      </bottom>
    </border>
  </borders>
  <cellStyleXfs count="1">
    <xf numFmtId="0" fontId="0" fillId="0" borderId="0"/>
  </cellStyleXfs>
  <cellXfs count="6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2" applyAlignment="1" pivotButton="0" quotePrefix="0" xfId="0">
      <alignment vertical="center" wrapText="1"/>
    </xf>
    <xf numFmtId="0" fontId="4" fillId="2" borderId="3" applyAlignment="1" pivotButton="0" quotePrefix="0" xfId="0">
      <alignment vertical="center" wrapText="1"/>
    </xf>
    <xf numFmtId="0" fontId="5" fillId="0" borderId="4" applyAlignment="1" pivotButton="0" quotePrefix="0" xfId="0">
      <alignment vertical="center" wrapText="1"/>
    </xf>
    <xf numFmtId="0" fontId="2" fillId="0" borderId="5" applyAlignment="1" pivotButton="0" quotePrefix="0" xfId="0">
      <alignment vertical="center" wrapText="1"/>
    </xf>
    <xf numFmtId="0" fontId="5" fillId="0" borderId="6" applyAlignment="1" pivotButton="0" quotePrefix="0" xfId="0">
      <alignment vertical="center" wrapText="1"/>
    </xf>
    <xf numFmtId="0" fontId="2" fillId="0" borderId="7" applyAlignment="1" pivotButton="0" quotePrefix="0" xfId="0">
      <alignment vertical="center" wrapText="1"/>
    </xf>
    <xf numFmtId="0" fontId="5" fillId="0" borderId="4" pivotButton="0" quotePrefix="0" xfId="0"/>
    <xf numFmtId="0" fontId="5" fillId="0" borderId="6" pivotButton="0" quotePrefix="0" xfId="0"/>
    <xf numFmtId="0" fontId="5" fillId="3" borderId="2" applyAlignment="1" pivotButton="0" quotePrefix="0" xfId="0">
      <alignment vertical="top" wrapText="1"/>
    </xf>
    <xf numFmtId="0" fontId="6" fillId="4" borderId="3" applyAlignment="1" pivotButton="0" quotePrefix="0" xfId="0">
      <alignment vertical="top" wrapText="1"/>
    </xf>
    <xf numFmtId="0" fontId="5" fillId="3" borderId="4" applyAlignment="1" pivotButton="0" quotePrefix="0" xfId="0">
      <alignment vertical="top" wrapText="1"/>
    </xf>
    <xf numFmtId="0" fontId="6" fillId="4" borderId="5" applyAlignment="1" pivotButton="0" quotePrefix="0" xfId="0">
      <alignment vertical="top" wrapText="1"/>
    </xf>
    <xf numFmtId="0" fontId="5" fillId="3" borderId="6" applyAlignment="1" pivotButton="0" quotePrefix="0" xfId="0">
      <alignment vertical="top" wrapText="1"/>
    </xf>
    <xf numFmtId="0" fontId="6" fillId="4" borderId="7" applyAlignment="1" pivotButton="0" quotePrefix="0" xfId="0">
      <alignment vertical="top" wrapText="1"/>
    </xf>
    <xf numFmtId="0" fontId="6" fillId="0" borderId="0" applyAlignment="1" pivotButton="0" quotePrefix="0" xfId="0">
      <alignment vertical="center" wrapText="1"/>
    </xf>
    <xf numFmtId="0" fontId="4" fillId="2" borderId="8" applyAlignment="1" pivotButton="0" quotePrefix="0" xfId="0">
      <alignment vertical="center" wrapText="1"/>
    </xf>
    <xf numFmtId="0" fontId="2" fillId="0" borderId="4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164" fontId="0" fillId="4" borderId="1" applyAlignment="1" pivotButton="0" quotePrefix="0" xfId="0">
      <alignment vertical="center" wrapText="1"/>
    </xf>
    <xf numFmtId="164" fontId="0" fillId="0" borderId="1" applyAlignment="1" pivotButton="0" quotePrefix="0" xfId="0">
      <alignment vertical="center" wrapText="1"/>
    </xf>
    <xf numFmtId="0" fontId="6" fillId="0" borderId="5" applyAlignment="1" pivotButton="0" quotePrefix="0" xfId="0">
      <alignment vertical="center" wrapText="1"/>
    </xf>
    <xf numFmtId="0" fontId="5" fillId="3" borderId="6" pivotButton="0" quotePrefix="0" xfId="0"/>
    <xf numFmtId="0" fontId="0" fillId="3" borderId="9" pivotButton="0" quotePrefix="0" xfId="0"/>
    <xf numFmtId="164" fontId="5" fillId="3" borderId="9" pivotButton="0" quotePrefix="0" xfId="0"/>
    <xf numFmtId="0" fontId="0" fillId="3" borderId="7" pivotButton="0" quotePrefix="0" xfId="0"/>
    <xf numFmtId="9" fontId="0" fillId="4" borderId="1" applyAlignment="1" pivotButton="0" quotePrefix="0" xfId="0">
      <alignment vertical="center" wrapText="1"/>
    </xf>
    <xf numFmtId="164" fontId="0" fillId="0" borderId="5" applyAlignment="1" pivotButton="0" quotePrefix="0" xfId="0">
      <alignment vertical="center" wrapText="1"/>
    </xf>
    <xf numFmtId="164" fontId="5" fillId="3" borderId="7" pivotButton="0" quotePrefix="0" xfId="0"/>
    <xf numFmtId="0" fontId="7" fillId="2" borderId="1" pivotButton="0" quotePrefix="0" xfId="0"/>
    <xf numFmtId="0" fontId="0" fillId="2" borderId="1" pivotButton="0" quotePrefix="0" xfId="0"/>
    <xf numFmtId="164" fontId="7" fillId="2" borderId="1" pivotButton="0" quotePrefix="0" xfId="0"/>
    <xf numFmtId="0" fontId="2" fillId="0" borderId="4" pivotButton="0" quotePrefix="0" xfId="0"/>
    <xf numFmtId="164" fontId="0" fillId="4" borderId="5" pivotButton="0" quotePrefix="0" xfId="0"/>
    <xf numFmtId="0" fontId="0" fillId="4" borderId="5" pivotButton="0" quotePrefix="0" xfId="0"/>
    <xf numFmtId="0" fontId="2" fillId="0" borderId="6" pivotButton="0" quotePrefix="0" xfId="0"/>
    <xf numFmtId="9" fontId="0" fillId="4" borderId="7" pivotButton="0" quotePrefix="0" xfId="0"/>
    <xf numFmtId="0" fontId="6" fillId="0" borderId="0" pivotButton="0" quotePrefix="0" xfId="0"/>
    <xf numFmtId="164" fontId="2" fillId="0" borderId="1" applyAlignment="1" pivotButton="0" quotePrefix="0" xfId="0">
      <alignment vertical="center" wrapText="1"/>
    </xf>
    <xf numFmtId="0" fontId="5" fillId="3" borderId="4" applyAlignment="1" pivotButton="0" quotePrefix="0" xfId="0">
      <alignment vertical="center" wrapText="1"/>
    </xf>
    <xf numFmtId="164" fontId="5" fillId="3" borderId="1" applyAlignment="1" pivotButton="0" quotePrefix="0" xfId="0">
      <alignment vertical="center" wrapText="1"/>
    </xf>
    <xf numFmtId="0" fontId="5" fillId="3" borderId="5" applyAlignment="1" pivotButton="0" quotePrefix="0" xfId="0">
      <alignment vertical="center" wrapText="1"/>
    </xf>
    <xf numFmtId="0" fontId="8" fillId="2" borderId="6" applyAlignment="1" pivotButton="0" quotePrefix="0" xfId="0">
      <alignment vertical="center" wrapText="1"/>
    </xf>
    <xf numFmtId="164" fontId="8" fillId="2" borderId="9" applyAlignment="1" pivotButton="0" quotePrefix="0" xfId="0">
      <alignment vertical="center" wrapText="1"/>
    </xf>
    <xf numFmtId="0" fontId="8" fillId="2" borderId="7" applyAlignment="1" pivotButton="0" quotePrefix="0" xfId="0">
      <alignment vertical="center" wrapText="1"/>
    </xf>
    <xf numFmtId="165" fontId="5" fillId="0" borderId="0" pivotButton="0" quotePrefix="0" xfId="0"/>
    <xf numFmtId="0" fontId="2" fillId="0" borderId="4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5" applyAlignment="1" pivotButton="0" quotePrefix="0" xfId="0">
      <alignment vertical="top" wrapText="1"/>
    </xf>
    <xf numFmtId="0" fontId="2" fillId="5" borderId="4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  <xf numFmtId="0" fontId="2" fillId="5" borderId="5" applyAlignment="1" pivotButton="0" quotePrefix="0" xfId="0">
      <alignment vertical="top" wrapText="1"/>
    </xf>
    <xf numFmtId="0" fontId="2" fillId="5" borderId="6" applyAlignment="1" pivotButton="0" quotePrefix="0" xfId="0">
      <alignment vertical="top" wrapText="1"/>
    </xf>
    <xf numFmtId="0" fontId="2" fillId="5" borderId="9" applyAlignment="1" pivotButton="0" quotePrefix="0" xfId="0">
      <alignment vertical="top" wrapText="1"/>
    </xf>
    <xf numFmtId="0" fontId="2" fillId="5" borderId="7" applyAlignment="1" pivotButton="0" quotePrefix="0" xfId="0">
      <alignment vertical="top" wrapText="1"/>
    </xf>
    <xf numFmtId="0" fontId="9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78" customWidth="1" min="3" max="3"/>
  </cols>
  <sheetData>
    <row r="1" ht="48" customHeight="1"/>
    <row r="2" ht="28" customHeight="1">
      <c r="B2" s="1" t="inlineStr">
        <is>
          <t>Business case template for risk tooling</t>
        </is>
      </c>
      <c r="C2" s="2" t="n"/>
    </row>
    <row r="4" ht="48" customHeight="1">
      <c r="B4" s="3" t="inlineStr">
        <is>
          <t>A fill-in-the-blanks workbook to get budget approved. Replace the grey example figures with yours. Yellow input cells are the ones to edit. Everything else calculates.</t>
        </is>
      </c>
    </row>
    <row r="5" ht="48" customHeight="1">
      <c r="B5" s="3" t="inlineStr">
        <is>
          <t>The board one-pager pulls from the other sheets. Do not edit it by hand unless you are adding narrative.</t>
        </is>
      </c>
    </row>
    <row r="7">
      <c r="B7" s="4" t="inlineStr">
        <is>
          <t>What is in this workbook</t>
        </is>
      </c>
    </row>
    <row r="8" ht="32" customHeight="1">
      <c r="B8" s="5" t="inlineStr">
        <is>
          <t>Sheet</t>
        </is>
      </c>
      <c r="C8" s="6" t="inlineStr">
        <is>
          <t>What it is for</t>
        </is>
      </c>
    </row>
    <row r="9" ht="32" customHeight="1">
      <c r="B9" s="7" t="inlineStr">
        <is>
          <t>Problem statement</t>
        </is>
      </c>
      <c r="C9" s="8" t="inlineStr">
        <is>
          <t>What is broken, who feels it, and what good looks like in 12 months.</t>
        </is>
      </c>
    </row>
    <row r="10" ht="32" customHeight="1">
      <c r="B10" s="7" t="inlineStr">
        <is>
          <t>Cost of inaction</t>
        </is>
      </c>
      <c r="C10" s="8" t="inlineStr">
        <is>
          <t>The annual cost of the current operating model, plus a conservative incident range.</t>
        </is>
      </c>
    </row>
    <row r="11" ht="32" customHeight="1">
      <c r="B11" s="7" t="inlineStr">
        <is>
          <t>Investment vs do-nothing</t>
        </is>
      </c>
      <c r="C11" s="8" t="inlineStr">
        <is>
          <t>Three-year comparison of stay vs buy.</t>
        </is>
      </c>
    </row>
    <row r="12" ht="32" customHeight="1">
      <c r="B12" s="7" t="inlineStr">
        <is>
          <t>Objection handling</t>
        </is>
      </c>
      <c r="C12" s="8" t="inlineStr">
        <is>
          <t>The pushbacks you will actually get, by stakeholder, with a reply.</t>
        </is>
      </c>
    </row>
    <row r="13" ht="32" customHeight="1">
      <c r="B13" s="9" t="inlineStr">
        <is>
          <t>Board one-pager</t>
        </is>
      </c>
      <c r="C13" s="10" t="inlineStr">
        <is>
          <t>The slide. Do not add a second page.</t>
        </is>
      </c>
    </row>
    <row r="15">
      <c r="B15" s="4" t="inlineStr">
        <is>
          <t>How to use it</t>
        </is>
      </c>
    </row>
    <row r="16" ht="32" customHeight="1">
      <c r="B16" s="5" t="inlineStr">
        <is>
          <t>Step</t>
        </is>
      </c>
      <c r="C16" s="6" t="inlineStr">
        <is>
          <t>What to do</t>
        </is>
      </c>
    </row>
    <row r="17" ht="32" customHeight="1">
      <c r="B17" s="11" t="inlineStr">
        <is>
          <t>1.</t>
        </is>
      </c>
      <c r="C17" s="8" t="inlineStr">
        <is>
          <t>Write the problem statement in plain language. If a NED cannot repeat it, it is too long.</t>
        </is>
      </c>
    </row>
    <row r="18" ht="32" customHeight="1">
      <c r="B18" s="11" t="inlineStr">
        <is>
          <t>2.</t>
        </is>
      </c>
      <c r="C18" s="8" t="inlineStr">
        <is>
          <t>Fill Cost of inaction with hours, day rate, and a conservative incident range. Use low estimates. Inflated ones get challenged and die.</t>
        </is>
      </c>
    </row>
    <row r="19" ht="32" customHeight="1">
      <c r="B19" s="11" t="inlineStr">
        <is>
          <t>3.</t>
        </is>
      </c>
      <c r="C19" s="8" t="inlineStr">
        <is>
          <t>Put the proposed investment on Investment vs do-nothing. Licence, implementation, and internal time should match what you put through the TCO calculator.</t>
        </is>
      </c>
    </row>
    <row r="20" ht="32" customHeight="1">
      <c r="B20" s="11" t="inlineStr">
        <is>
          <t>4.</t>
        </is>
      </c>
      <c r="C20" s="8" t="inlineStr">
        <is>
          <t>Complete the objection-handling table with the actual people in the room, not generic stakeholders.</t>
        </is>
      </c>
    </row>
    <row r="21" ht="32" customHeight="1">
      <c r="B21" s="12" t="inlineStr">
        <is>
          <t>5.</t>
        </is>
      </c>
      <c r="C21" s="10" t="inlineStr">
        <is>
          <t>Take the Board one-pager into the pack. Keep the appendix sheets behind it if the CFO wants the working.</t>
        </is>
      </c>
    </row>
  </sheetData>
  <mergeCells count="3">
    <mergeCell ref="B4:C4"/>
    <mergeCell ref="B5:C5"/>
    <mergeCell ref="B2:C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88" customWidth="1" min="3" max="3"/>
  </cols>
  <sheetData>
    <row r="1" ht="48" customHeight="1"/>
    <row r="2" ht="28" customHeight="1">
      <c r="B2" s="1" t="inlineStr">
        <is>
          <t>Problem statement</t>
        </is>
      </c>
      <c r="C2" s="2" t="n"/>
    </row>
    <row r="4" ht="56" customHeight="1">
      <c r="B4" s="13" t="inlineStr">
        <is>
          <t>Organisation</t>
        </is>
      </c>
      <c r="C4" s="14" t="inlineStr">
        <is>
          <t>Example: Mid-market UK broker, ~400 staff, FCA-regulated.</t>
        </is>
      </c>
    </row>
    <row r="5" ht="56" customHeight="1">
      <c r="B5" s="15" t="inlineStr">
        <is>
          <t>Sponsor</t>
        </is>
      </c>
      <c r="C5" s="16" t="inlineStr">
        <is>
          <t>Example: CRO / Head of Risk.</t>
        </is>
      </c>
    </row>
    <row r="6" ht="56" customHeight="1">
      <c r="B6" s="15" t="inlineStr">
        <is>
          <t>Date</t>
        </is>
      </c>
      <c r="C6" s="16" t="inlineStr">
        <is>
          <t>Example: September 2026.</t>
        </is>
      </c>
    </row>
    <row r="7" ht="56" customHeight="1">
      <c r="B7" s="15" t="inlineStr">
        <is>
          <t>The problem</t>
        </is>
      </c>
      <c r="C7" s="16" t="inlineStr">
        <is>
          <t>We run enterprise risk, RCSA and board reporting in shared spreadsheets. Ratings drift, actions slip, and the quarterly pack takes three weeks to assemble. First-line owners do not trust the numbers because they did not produce them.</t>
        </is>
      </c>
    </row>
    <row r="8" ht="56" customHeight="1">
      <c r="B8" s="15" t="inlineStr">
        <is>
          <t>Who feels it</t>
        </is>
      </c>
      <c r="C8" s="16" t="inlineStr">
        <is>
          <t>Head of Risk (pack production). First-line owners (duplicate data calls). ExCo and the board (stale, inconsistent MI). Finance (unquantified operational drag).</t>
        </is>
      </c>
    </row>
    <row r="9" ht="56" customHeight="1">
      <c r="B9" s="15" t="inlineStr">
        <is>
          <t>What we have tried</t>
        </is>
      </c>
      <c r="C9" s="16" t="inlineStr">
        <is>
          <t>A tighter spreadsheet template, a SharePoint register, and a part-time coordinator. Quality improved for one cycle and then decayed.</t>
        </is>
      </c>
    </row>
    <row r="10" ht="56" customHeight="1">
      <c r="B10" s="15" t="inlineStr">
        <is>
          <t>What good looks like in 12 months</t>
        </is>
      </c>
      <c r="C10" s="16" t="inlineStr">
        <is>
          <t>A single live register. First-line owners updating their own risks. Residual vs appetite visible without a pre-committee scramble. Board pack produced in days, not weeks.</t>
        </is>
      </c>
    </row>
    <row r="11" ht="56" customHeight="1">
      <c r="B11" s="17" t="inlineStr">
        <is>
          <t>Ask</t>
        </is>
      </c>
      <c r="C11" s="18" t="inlineStr">
        <is>
          <t>Approve a right-sized GRC platform for a three-year term, with implementation in Q4 and first board pack from the system in Q1.</t>
        </is>
      </c>
    </row>
    <row r="13">
      <c r="B13" s="19" t="inlineStr">
        <is>
          <t>Yellow cells are inputs. Replace the examples with your wording.</t>
        </is>
      </c>
    </row>
  </sheetData>
  <mergeCells count="2">
    <mergeCell ref="B13:C13"/>
    <mergeCell ref="B2:C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F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18" customWidth="1" min="3" max="3"/>
    <col width="18" customWidth="1" min="4" max="4"/>
    <col width="18" customWidth="1" min="5" max="5"/>
    <col width="48" customWidth="1" min="6" max="6"/>
  </cols>
  <sheetData>
    <row r="1" ht="48" customHeight="1"/>
    <row r="2" ht="28" customHeight="1">
      <c r="B2" s="1" t="inlineStr">
        <is>
          <t>Cost of inaction</t>
        </is>
      </c>
      <c r="C2" s="2" t="n"/>
      <c r="D2" s="2" t="n"/>
      <c r="E2" s="2" t="n"/>
      <c r="F2" s="2" t="n"/>
    </row>
    <row r="4" ht="32" customHeight="1">
      <c r="B4" s="5" t="inlineStr">
        <is>
          <t>Line</t>
        </is>
      </c>
      <c r="C4" s="20" t="inlineStr">
        <is>
          <t>Hours / year</t>
        </is>
      </c>
      <c r="D4" s="20" t="inlineStr">
        <is>
          <t>Day rate (£)</t>
        </is>
      </c>
      <c r="E4" s="20" t="inlineStr">
        <is>
          <t>Annual cost (£)</t>
        </is>
      </c>
      <c r="F4" s="6" t="inlineStr">
        <is>
          <t>Notes</t>
        </is>
      </c>
    </row>
    <row r="5" ht="36" customHeight="1">
      <c r="B5" s="21" t="inlineStr">
        <is>
          <t>Assembling the quarterly board / committee pack</t>
        </is>
      </c>
      <c r="C5" s="22" t="n">
        <v>180</v>
      </c>
      <c r="D5" s="23" t="n">
        <v>450</v>
      </c>
      <c r="E5" s="24">
        <f>C5*(D5/8)</f>
        <v/>
      </c>
      <c r="F5" s="25" t="inlineStr">
        <is>
          <t>Three cycles. Typical for a spreadsheet-based ERM team.</t>
        </is>
      </c>
    </row>
    <row r="6" ht="36" customHeight="1">
      <c r="B6" s="21" t="inlineStr">
        <is>
          <t>Chasing risk and control owners for updates</t>
        </is>
      </c>
      <c r="C6" s="22" t="n">
        <v>120</v>
      </c>
      <c r="D6" s="23" t="n">
        <v>450</v>
      </c>
      <c r="E6" s="24">
        <f>C6*(D6/8)</f>
        <v/>
      </c>
      <c r="F6" s="25" t="inlineStr">
        <is>
          <t>Reminders, version control, and reconciling conflicting copies.</t>
        </is>
      </c>
    </row>
    <row r="7" ht="36" customHeight="1">
      <c r="B7" s="21" t="inlineStr">
        <is>
          <t>Reconciliation of registers before audit / SMR</t>
        </is>
      </c>
      <c r="C7" s="22" t="n">
        <v>80</v>
      </c>
      <c r="D7" s="23" t="n">
        <v>450</v>
      </c>
      <c r="E7" s="24">
        <f>C7*(D7/8)</f>
        <v/>
      </c>
      <c r="F7" s="25" t="inlineStr">
        <is>
          <t>Evidence packs rebuilt by hand.</t>
        </is>
      </c>
    </row>
    <row r="8" ht="36" customHeight="1">
      <c r="B8" s="21" t="inlineStr">
        <is>
          <t>First-line time lost to duplicate data calls</t>
        </is>
      </c>
      <c r="C8" s="22" t="n">
        <v>200</v>
      </c>
      <c r="D8" s="23" t="n">
        <v>350</v>
      </c>
      <c r="E8" s="24">
        <f>C8*(D8/8)</f>
        <v/>
      </c>
      <c r="F8" s="25" t="inlineStr">
        <is>
          <t>Managers re-keying the same assessment into a central file.</t>
        </is>
      </c>
    </row>
    <row r="9" ht="36" customHeight="1">
      <c r="B9" s="21" t="inlineStr">
        <is>
          <t>Rework after ratings are challenged in committee</t>
        </is>
      </c>
      <c r="C9" s="22" t="n">
        <v>40</v>
      </c>
      <c r="D9" s="23" t="n">
        <v>450</v>
      </c>
      <c r="E9" s="24">
        <f>C9*(D9/8)</f>
        <v/>
      </c>
      <c r="F9" s="25" t="inlineStr">
        <is>
          <t>The cost of inconsistent scoring, not of challenge itself.</t>
        </is>
      </c>
    </row>
    <row r="10">
      <c r="B10" s="26" t="inlineStr">
        <is>
          <t>Annual operating drag</t>
        </is>
      </c>
      <c r="C10" s="27" t="n"/>
      <c r="D10" s="27" t="n"/>
      <c r="E10" s="28">
        <f>SUM(E5:E9)</f>
        <v/>
      </c>
      <c r="F10" s="29" t="n"/>
    </row>
    <row r="12">
      <c r="B12" s="4" t="inlineStr">
        <is>
          <t>Incident range (use a number you can defend)</t>
        </is>
      </c>
    </row>
    <row r="13" ht="32" customHeight="1">
      <c r="B13" s="5" t="inlineStr">
        <is>
          <t>Item</t>
        </is>
      </c>
      <c r="C13" s="20" t="inlineStr">
        <is>
          <t>Low (£)</t>
        </is>
      </c>
      <c r="D13" s="20" t="inlineStr">
        <is>
          <t>High (£)</t>
        </is>
      </c>
      <c r="E13" s="20" t="inlineStr">
        <is>
          <t>Probability</t>
        </is>
      </c>
      <c r="F13" s="6" t="inlineStr">
        <is>
          <t>Expected annual (£)</t>
        </is>
      </c>
    </row>
    <row r="14" ht="40" customHeight="1">
      <c r="B14" s="21" t="inlineStr">
        <is>
          <t>Regulatory finding / skilled person review friction</t>
        </is>
      </c>
      <c r="C14" s="23" t="n">
        <v>75000</v>
      </c>
      <c r="D14" s="23" t="n">
        <v>400000</v>
      </c>
      <c r="E14" s="30" t="n">
        <v>0.15</v>
      </c>
      <c r="F14" s="31">
        <f>((C14+D14)/2)*E14</f>
        <v/>
      </c>
    </row>
    <row r="15" ht="40" customHeight="1">
      <c r="B15" s="21" t="inlineStr">
        <is>
          <t>Material operational incident worsened by weak evidence</t>
        </is>
      </c>
      <c r="C15" s="23" t="n">
        <v>50000</v>
      </c>
      <c r="D15" s="23" t="n">
        <v>250000</v>
      </c>
      <c r="E15" s="30" t="n">
        <v>0.1</v>
      </c>
      <c r="F15" s="31">
        <f>((C15+D15)/2)*E15</f>
        <v/>
      </c>
    </row>
    <row r="16" ht="40" customHeight="1">
      <c r="B16" s="21" t="inlineStr">
        <is>
          <t>Lost or slowed due diligence / investor request</t>
        </is>
      </c>
      <c r="C16" s="23" t="n">
        <v>25000</v>
      </c>
      <c r="D16" s="23" t="n">
        <v>150000</v>
      </c>
      <c r="E16" s="30" t="n">
        <v>0.2</v>
      </c>
      <c r="F16" s="31">
        <f>((C16+D16)/2)*E16</f>
        <v/>
      </c>
    </row>
    <row r="17">
      <c r="B17" s="26" t="inlineStr">
        <is>
          <t>Expected annual incident cost</t>
        </is>
      </c>
      <c r="C17" s="27" t="n"/>
      <c r="D17" s="27" t="n"/>
      <c r="E17" s="27" t="n"/>
      <c r="F17" s="32">
        <f>SUM(F14:F16)</f>
        <v/>
      </c>
    </row>
    <row r="19" ht="28" customHeight="1">
      <c r="B19" s="33" t="inlineStr">
        <is>
          <t>Total annual cost of inaction</t>
        </is>
      </c>
      <c r="C19" s="34" t="n"/>
      <c r="D19" s="34" t="n"/>
      <c r="E19" s="35">
        <f>E10+F17</f>
        <v/>
      </c>
      <c r="F19" s="34" t="n"/>
    </row>
    <row r="21">
      <c r="B21" s="19" t="inlineStr">
        <is>
          <t>Yellow cells are inputs. Day rate is divided by 8 to convert hours to cost.</t>
        </is>
      </c>
    </row>
  </sheetData>
  <mergeCells count="2">
    <mergeCell ref="B2:F2"/>
    <mergeCell ref="B21:F21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G2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6" customWidth="1" min="2" max="2"/>
    <col width="18" customWidth="1" min="3" max="3"/>
    <col width="18" customWidth="1" min="4" max="4"/>
    <col width="18" customWidth="1" min="5" max="5"/>
    <col width="18" customWidth="1" min="6" max="6"/>
    <col width="40" customWidth="1" min="7" max="7"/>
  </cols>
  <sheetData>
    <row r="1" ht="48" customHeight="1"/>
    <row r="2" ht="28" customHeight="1">
      <c r="B2" s="1" t="inlineStr">
        <is>
          <t>Investment vs do-nothing (3 years)</t>
        </is>
      </c>
      <c r="C2" s="2" t="n"/>
      <c r="D2" s="2" t="n"/>
      <c r="E2" s="2" t="n"/>
      <c r="F2" s="2" t="n"/>
      <c r="G2" s="2" t="n"/>
    </row>
    <row r="4">
      <c r="B4" s="4" t="inlineStr">
        <is>
          <t>Proposed investment - edit the yellow cells</t>
        </is>
      </c>
    </row>
    <row r="5" ht="32" customHeight="1">
      <c r="B5" s="5" t="inlineStr">
        <is>
          <t>Input</t>
        </is>
      </c>
      <c r="C5" s="6" t="inlineStr">
        <is>
          <t>Value</t>
        </is>
      </c>
    </row>
    <row r="6">
      <c r="B6" s="36" t="inlineStr">
        <is>
          <t>Annual licence (£)</t>
        </is>
      </c>
      <c r="C6" s="37" t="n">
        <v>45000</v>
      </c>
    </row>
    <row r="7">
      <c r="B7" s="36" t="inlineStr">
        <is>
          <t>Implementation, year 1 (£)</t>
        </is>
      </c>
      <c r="C7" s="37" t="n">
        <v>18000</v>
      </c>
    </row>
    <row r="8">
      <c r="B8" s="36" t="inlineStr">
        <is>
          <t>Internal admin days / month</t>
        </is>
      </c>
      <c r="C8" s="38" t="n">
        <v>1.5</v>
      </c>
    </row>
    <row r="9">
      <c r="B9" s="36" t="inlineStr">
        <is>
          <t>Internal day rate (£)</t>
        </is>
      </c>
      <c r="C9" s="37" t="n">
        <v>450</v>
      </c>
    </row>
    <row r="10">
      <c r="B10" s="39" t="inlineStr">
        <is>
          <t>Annual renewal uplift</t>
        </is>
      </c>
      <c r="C10" s="40" t="n">
        <v>0.05</v>
      </c>
    </row>
    <row r="12">
      <c r="B12" s="41" t="inlineStr">
        <is>
          <t>Do-nothing uses Cost of inaction!E19, inflated at 3% per year.</t>
        </is>
      </c>
    </row>
    <row r="14" ht="32" customHeight="1">
      <c r="B14" s="5" t="inlineStr"/>
      <c r="C14" s="20" t="inlineStr">
        <is>
          <t>Year 1</t>
        </is>
      </c>
      <c r="D14" s="20" t="inlineStr">
        <is>
          <t>Year 2</t>
        </is>
      </c>
      <c r="E14" s="20" t="inlineStr">
        <is>
          <t>Year 3</t>
        </is>
      </c>
      <c r="F14" s="20" t="inlineStr">
        <is>
          <t>3-year total</t>
        </is>
      </c>
      <c r="G14" s="6" t="inlineStr">
        <is>
          <t>Notes</t>
        </is>
      </c>
    </row>
    <row r="15" ht="32" customHeight="1">
      <c r="B15" s="21" t="inlineStr">
        <is>
          <t>Stay as we are</t>
        </is>
      </c>
      <c r="C15" s="42">
        <f>'Cost of inaction'!E19</f>
        <v/>
      </c>
      <c r="D15" s="42">
        <f>C15*1.03</f>
        <v/>
      </c>
      <c r="E15" s="42">
        <f>D15*1.03</f>
        <v/>
      </c>
      <c r="F15" s="42">
        <f>SUM(C15:E15)</f>
        <v/>
      </c>
      <c r="G15" s="8" t="inlineStr">
        <is>
          <t>Operating drag plus expected incident cost, compounded.</t>
        </is>
      </c>
    </row>
    <row r="16" ht="32" customHeight="1">
      <c r="B16" s="21" t="inlineStr">
        <is>
          <t>Licence</t>
        </is>
      </c>
      <c r="C16" s="42">
        <f>C6</f>
        <v/>
      </c>
      <c r="D16" s="42">
        <f>C16*(1+$C$10)</f>
        <v/>
      </c>
      <c r="E16" s="42">
        <f>D16*(1+$C$10)</f>
        <v/>
      </c>
      <c r="F16" s="42">
        <f>SUM(C16:E16)</f>
        <v/>
      </c>
      <c r="G16" s="8" t="inlineStr">
        <is>
          <t>From the TCO model. Replace with vendor quotes when you have them.</t>
        </is>
      </c>
    </row>
    <row r="17" ht="32" customHeight="1">
      <c r="B17" s="21" t="inlineStr">
        <is>
          <t>Implementation</t>
        </is>
      </c>
      <c r="C17" s="42">
        <f>C7</f>
        <v/>
      </c>
      <c r="D17" s="42" t="n">
        <v>0</v>
      </c>
      <c r="E17" s="42" t="n">
        <v>0</v>
      </c>
      <c r="F17" s="42">
        <f>SUM(C17:E17)</f>
        <v/>
      </c>
      <c r="G17" s="8" t="inlineStr">
        <is>
          <t>One-off. If the vendor quotes a multi-year professional-services retainer, put it here.</t>
        </is>
      </c>
    </row>
    <row r="18" ht="32" customHeight="1">
      <c r="B18" s="21" t="inlineStr">
        <is>
          <t>Internal time on the platform</t>
        </is>
      </c>
      <c r="C18" s="42">
        <f>$C$8*12*$C$9</f>
        <v/>
      </c>
      <c r="D18" s="42">
        <f>C18</f>
        <v/>
      </c>
      <c r="E18" s="42">
        <f>C18</f>
        <v/>
      </c>
      <c r="F18" s="42">
        <f>SUM(C18:E18)</f>
        <v/>
      </c>
      <c r="G18" s="8" t="inlineStr">
        <is>
          <t>Admin days × 12 × day rate. Should be well below the current drag.</t>
        </is>
      </c>
    </row>
    <row r="19" ht="32" customHeight="1">
      <c r="B19" s="43" t="inlineStr">
        <is>
          <t>Buy (total)</t>
        </is>
      </c>
      <c r="C19" s="44">
        <f>C16+C17+C18</f>
        <v/>
      </c>
      <c r="D19" s="44">
        <f>D16+D17+D18</f>
        <v/>
      </c>
      <c r="E19" s="44">
        <f>E16+E17+E18</f>
        <v/>
      </c>
      <c r="F19" s="44">
        <f>SUM(C19:E19)</f>
        <v/>
      </c>
      <c r="G19" s="45" t="n"/>
    </row>
    <row r="20" ht="32" customHeight="1">
      <c r="B20" s="46" t="inlineStr">
        <is>
          <t>Saving vs stay</t>
        </is>
      </c>
      <c r="C20" s="47">
        <f>C15-C19</f>
        <v/>
      </c>
      <c r="D20" s="47">
        <f>D15-D19</f>
        <v/>
      </c>
      <c r="E20" s="47">
        <f>E15-E19</f>
        <v/>
      </c>
      <c r="F20" s="47">
        <f>F15-F19</f>
        <v/>
      </c>
      <c r="G20" s="48" t="n"/>
    </row>
    <row r="22">
      <c r="B22" t="inlineStr">
        <is>
          <t>Payback (years, simple)</t>
        </is>
      </c>
      <c r="C22" s="49">
        <f>IF(C15-C19&lt;=0,"Check inputs",C19/(C15-C19))</f>
        <v/>
      </c>
    </row>
    <row r="24">
      <c r="B24" s="19" t="inlineStr">
        <is>
          <t>If saving is negative, your inaction costs are too low or the quote is an enterprise platform. Recalibrate before you take this to the board.</t>
        </is>
      </c>
    </row>
  </sheetData>
  <mergeCells count="2">
    <mergeCell ref="B24:G24"/>
    <mergeCell ref="B2:G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E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36" customWidth="1" min="3" max="3"/>
    <col width="70" customWidth="1" min="4" max="4"/>
    <col width="22" customWidth="1" min="5" max="5"/>
  </cols>
  <sheetData>
    <row r="1" ht="48" customHeight="1"/>
    <row r="2" ht="28" customHeight="1">
      <c r="B2" s="1" t="inlineStr">
        <is>
          <t>Objection handling</t>
        </is>
      </c>
      <c r="C2" s="2" t="n"/>
      <c r="D2" s="2" t="n"/>
      <c r="E2" s="2" t="n"/>
    </row>
    <row r="4" ht="32" customHeight="1">
      <c r="B4" s="5" t="inlineStr">
        <is>
          <t>Stakeholder</t>
        </is>
      </c>
      <c r="C4" s="20" t="inlineStr">
        <is>
          <t>What they will say</t>
        </is>
      </c>
      <c r="D4" s="20" t="inlineStr">
        <is>
          <t>Reply</t>
        </is>
      </c>
      <c r="E4" s="6" t="inlineStr">
        <is>
          <t>Type</t>
        </is>
      </c>
    </row>
    <row r="5" ht="48" customHeight="1">
      <c r="B5" s="50" t="inlineStr">
        <is>
          <t>CFO</t>
        </is>
      </c>
      <c r="C5" s="51" t="inlineStr">
        <is>
          <t>We already have Excel. Why pay for a system?</t>
        </is>
      </c>
      <c r="D5" s="51" t="inlineStr">
        <is>
          <t>Excel is the current operating cost, not a free option. The Cost of inaction sheet is the annual price of staying. The question is whether the platform is cheaper than that, not cheaper than zero.</t>
        </is>
      </c>
      <c r="E5" s="52" t="inlineStr">
        <is>
          <t>Numbers</t>
        </is>
      </c>
    </row>
    <row r="6" ht="48" customHeight="1">
      <c r="B6" s="53" t="inlineStr">
        <is>
          <t>CFO</t>
        </is>
      </c>
      <c r="C6" s="54" t="inlineStr">
        <is>
          <t>Implementation always overruns.</t>
        </is>
      </c>
      <c r="D6" s="54" t="inlineStr">
        <is>
          <t>We will only shortlist vendors who will run a fixed-scope implementation with a named date for the first board pack from the system. Open-ended professional services are a disqualifier.</t>
        </is>
      </c>
      <c r="E6" s="55" t="inlineStr">
        <is>
          <t>Contract</t>
        </is>
      </c>
    </row>
    <row r="7" ht="48" customHeight="1">
      <c r="B7" s="50" t="inlineStr">
        <is>
          <t>CIO / CISO</t>
        </is>
      </c>
      <c r="C7" s="51" t="inlineStr">
        <is>
          <t>Another system to host and secure.</t>
        </is>
      </c>
      <c r="D7" s="51" t="inlineStr">
        <is>
          <t>Require ISO 27001, UK/EEA data residency, SSO, and a written data-exit plan in the contract. If they cannot export our register in a usable format, we do not buy.</t>
        </is>
      </c>
      <c r="E7" s="52" t="inlineStr">
        <is>
          <t>Security</t>
        </is>
      </c>
    </row>
    <row r="8" ht="48" customHeight="1">
      <c r="B8" s="53" t="inlineStr">
        <is>
          <t>First-line director</t>
        </is>
      </c>
      <c r="C8" s="54" t="inlineStr">
        <is>
          <t>My team will not use it.</t>
        </is>
      </c>
      <c r="D8" s="54" t="inlineStr">
        <is>
          <t>Seat pricing that charges for every risk owner is why first-line tools die. We will not buy a model that punishes rollout. The demo must be run on our risks, not theirs.</t>
        </is>
      </c>
      <c r="E8" s="55" t="inlineStr">
        <is>
          <t>Adoption</t>
        </is>
      </c>
    </row>
    <row r="9" ht="48" customHeight="1">
      <c r="B9" s="50" t="inlineStr">
        <is>
          <t>CEO</t>
        </is>
      </c>
      <c r="C9" s="51" t="inlineStr">
        <is>
          <t>Can this wait a year?</t>
        </is>
      </c>
      <c r="D9" s="51" t="inlineStr">
        <is>
          <t>Yes, at the cost on the Cost of inaction sheet, plus another year of board packs that cannot be defended under challenge. Provision 29 and audit scrutiny do not wait.</t>
        </is>
      </c>
      <c r="E9" s="52" t="inlineStr">
        <is>
          <t>Timing</t>
        </is>
      </c>
    </row>
    <row r="10" ht="48" customHeight="1">
      <c r="B10" s="53" t="inlineStr">
        <is>
          <t>NED / Chair of Risk</t>
        </is>
      </c>
      <c r="C10" s="54" t="inlineStr">
        <is>
          <t>Will this actually improve the pack, or just digitise a bad register?</t>
        </is>
      </c>
      <c r="D10" s="54" t="inlineStr">
        <is>
          <t>The methodology pack and the example registers come first. We will not migrate a broken taxonomy. The first board pack from the system is the acceptance test.</t>
        </is>
      </c>
      <c r="E10" s="55" t="inlineStr">
        <is>
          <t>Outcome</t>
        </is>
      </c>
    </row>
    <row r="11" ht="48" customHeight="1">
      <c r="B11" s="50" t="inlineStr">
        <is>
          <t>Procurement</t>
        </is>
      </c>
      <c r="C11" s="51" t="inlineStr">
        <is>
          <t>We should run a full RFP.</t>
        </is>
      </c>
      <c r="D11" s="51" t="inlineStr">
        <is>
          <t>For a mid-market licence a structured demo script and a weighted shortlist is enough, unless policy requires an RFP. A six-month RFP is how the cost of inaction wins.</t>
        </is>
      </c>
      <c r="E11" s="52" t="inlineStr">
        <is>
          <t>Process</t>
        </is>
      </c>
    </row>
    <row r="12" ht="48" customHeight="1">
      <c r="B12" s="56" t="inlineStr">
        <is>
          <t>Legal</t>
        </is>
      </c>
      <c r="C12" s="57" t="inlineStr">
        <is>
          <t>We cannot accept their paper.</t>
        </is>
      </c>
      <c r="D12" s="57" t="inlineStr">
        <is>
          <t>Use the contract red-flags guide. Auto-renewal windows, uncapped uplifts, weak SLAs and data-exit fees are the clauses that matter. Everything else is negotiable.</t>
        </is>
      </c>
      <c r="E12" s="58" t="inlineStr">
        <is>
          <t>Legal</t>
        </is>
      </c>
    </row>
    <row r="14">
      <c r="B14" s="19" t="inlineStr">
        <is>
          <t>Replace the stakeholder names with the actual people in the room.</t>
        </is>
      </c>
    </row>
  </sheetData>
  <mergeCells count="2">
    <mergeCell ref="B14:E14"/>
    <mergeCell ref="B2:E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E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42" customWidth="1" min="3" max="3"/>
    <col width="42" customWidth="1" min="4" max="4"/>
    <col width="28" customWidth="1" min="5" max="5"/>
  </cols>
  <sheetData>
    <row r="1" ht="48" customHeight="1"/>
    <row r="2" ht="28" customHeight="1">
      <c r="B2" s="1" t="inlineStr">
        <is>
          <t>Board one-pager</t>
        </is>
      </c>
      <c r="C2" s="2" t="n"/>
      <c r="D2" s="2" t="n"/>
      <c r="E2" s="2" t="n"/>
    </row>
    <row r="4" ht="64" customHeight="1">
      <c r="B4" s="59">
        <f>'Problem statement'!C7</f>
        <v/>
      </c>
    </row>
    <row r="6" ht="48" customHeight="1">
      <c r="B6" s="4" t="inlineStr">
        <is>
          <t>Ask</t>
        </is>
      </c>
      <c r="C6" s="60">
        <f>'Problem statement'!C11</f>
        <v/>
      </c>
    </row>
    <row r="8" ht="28" customHeight="1">
      <c r="B8" s="61" t="inlineStr">
        <is>
          <t>Stay (3-year cost)</t>
        </is>
      </c>
      <c r="C8" s="44">
        <f>'Investment vs do-nothing'!F15</f>
        <v/>
      </c>
      <c r="D8" s="61" t="inlineStr">
        <is>
          <t>Buy (3-year cost)</t>
        </is>
      </c>
      <c r="E8" s="44">
        <f>'Investment vs do-nothing'!F19</f>
        <v/>
      </c>
    </row>
    <row r="9" ht="28" customHeight="1">
      <c r="B9" s="61" t="inlineStr">
        <is>
          <t>Saving</t>
        </is>
      </c>
      <c r="C9" s="44">
        <f>'Investment vs do-nothing'!F20</f>
        <v/>
      </c>
      <c r="D9" s="61" t="inlineStr">
        <is>
          <t>Simple payback (years)</t>
        </is>
      </c>
      <c r="E9" s="61">
        <f>'Investment vs do-nothing'!C22</f>
        <v/>
      </c>
    </row>
    <row r="11">
      <c r="B11" s="4" t="inlineStr">
        <is>
          <t>What changes in 12 months</t>
        </is>
      </c>
    </row>
    <row r="12">
      <c r="B12" s="62">
        <f>'Problem statement'!C10</f>
        <v/>
      </c>
    </row>
    <row r="13"/>
    <row r="15">
      <c r="B15" s="4" t="inlineStr">
        <is>
          <t>Decision needed</t>
        </is>
      </c>
    </row>
    <row r="16" ht="48" customHeight="1">
      <c r="B16" s="60" t="inlineStr">
        <is>
          <t>Approve the shortlist process and the budget envelope on this page. Vendor selection returns to the committee with the scored shortlist and the contract red-flags that have been accepted or rejected.</t>
        </is>
      </c>
    </row>
    <row r="18">
      <c r="B18" s="19" t="inlineStr">
        <is>
          <t>This sheet is the slide. Print or copy to PowerPoint. Do not add a second page.</t>
        </is>
      </c>
    </row>
  </sheetData>
  <mergeCells count="6">
    <mergeCell ref="B18:E18"/>
    <mergeCell ref="B4:E4"/>
    <mergeCell ref="B12:E13"/>
    <mergeCell ref="B16:E16"/>
    <mergeCell ref="B2:E2"/>
    <mergeCell ref="C6:E6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Initia Risk</dc:creator>
  <dc:title xmlns:dc="http://purl.org/dc/elements/1.1/">Business case template for risk tooling</dc:title>
  <dcterms:created xmlns:dcterms="http://purl.org/dc/terms/" xmlns:xsi="http://www.w3.org/2001/XMLSchema-instance" xsi:type="dcterms:W3CDTF">2026-09-07T14:29:39Z</dcterms:created>
  <dcterms:modified xmlns:dcterms="http://purl.org/dc/terms/" xmlns:xsi="http://www.w3.org/2001/XMLSchema-instance" xsi:type="dcterms:W3CDTF">2026-09-07T14:29:39Z</dcterms:modified>
</cp:coreProperties>
</file>